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7248" activeTab="0"/>
  </bookViews>
  <sheets>
    <sheet name="5 YR" sheetId="1" r:id="rId1"/>
    <sheet name="Details" sheetId="2" r:id="rId2"/>
  </sheets>
  <definedNames/>
  <calcPr fullCalcOnLoad="1" fullPrecision="0"/>
</workbook>
</file>

<file path=xl/comments1.xml><?xml version="1.0" encoding="utf-8"?>
<comments xmlns="http://schemas.openxmlformats.org/spreadsheetml/2006/main">
  <authors>
    <author>Suzan Lund</author>
  </authors>
  <commentList>
    <comment ref="M57" authorId="0">
      <text>
        <r>
          <rPr>
            <b/>
            <sz val="8"/>
            <rFont val="Tahoma"/>
            <family val="0"/>
          </rPr>
          <t>Suzan Lund:</t>
        </r>
        <r>
          <rPr>
            <sz val="8"/>
            <rFont val="Tahoma"/>
            <family val="0"/>
          </rPr>
          <t xml:space="preserve">
You have to add in the first $25K of any subs for this to calculate correctly.</t>
        </r>
      </text>
    </comment>
    <comment ref="B56" authorId="0">
      <text>
        <r>
          <rPr>
            <b/>
            <sz val="8"/>
            <rFont val="Tahoma"/>
            <family val="0"/>
          </rPr>
          <t>Suzan Lund:</t>
        </r>
        <r>
          <rPr>
            <sz val="8"/>
            <rFont val="Tahoma"/>
            <family val="0"/>
          </rPr>
          <t xml:space="preserve">
You have to add in the first $25K of each sub for this to calculate correctly.</t>
        </r>
      </text>
    </comment>
  </commentList>
</comments>
</file>

<file path=xl/sharedStrings.xml><?xml version="1.0" encoding="utf-8"?>
<sst xmlns="http://schemas.openxmlformats.org/spreadsheetml/2006/main" count="114" uniqueCount="82">
  <si>
    <t>Total Costs</t>
  </si>
  <si>
    <t>1.</t>
  </si>
  <si>
    <t>2.</t>
  </si>
  <si>
    <t>3.</t>
  </si>
  <si>
    <t>4.</t>
  </si>
  <si>
    <t>5.</t>
  </si>
  <si>
    <t>*</t>
  </si>
  <si>
    <t>Other</t>
  </si>
  <si>
    <t>Year I</t>
  </si>
  <si>
    <t>6.</t>
  </si>
  <si>
    <t>Domestic</t>
  </si>
  <si>
    <t>Foreign</t>
  </si>
  <si>
    <t>E.   Travel</t>
  </si>
  <si>
    <t>G.  Other Direct Costs</t>
  </si>
  <si>
    <t>Total Other Direct Costs</t>
  </si>
  <si>
    <t>D.  Equipment</t>
  </si>
  <si>
    <t>Yr I</t>
  </si>
  <si>
    <t>Yr II</t>
  </si>
  <si>
    <t>Yr III</t>
  </si>
  <si>
    <t>7.</t>
  </si>
  <si>
    <t>8.</t>
  </si>
  <si>
    <t>9.</t>
  </si>
  <si>
    <t>10.</t>
  </si>
  <si>
    <t>11.</t>
  </si>
  <si>
    <t>**</t>
  </si>
  <si>
    <t>Equipment:</t>
  </si>
  <si>
    <t>TOTAL EQUIPMENT:</t>
  </si>
  <si>
    <t>Supplies</t>
  </si>
  <si>
    <t>TOTAL SUPPLIES:</t>
  </si>
  <si>
    <t>Other:</t>
  </si>
  <si>
    <t>TOTAL OTHER:</t>
  </si>
  <si>
    <t>Graduate Assistant</t>
  </si>
  <si>
    <t>F.</t>
  </si>
  <si>
    <t>Participant Support Costs</t>
  </si>
  <si>
    <t>Stipends</t>
  </si>
  <si>
    <t>Travel</t>
  </si>
  <si>
    <t>Subsistence</t>
  </si>
  <si>
    <t>Undergraduate Students</t>
  </si>
  <si>
    <t>Secretarial/Clerical</t>
  </si>
  <si>
    <t>Post Docs</t>
  </si>
  <si>
    <t>Other Professionals</t>
  </si>
  <si>
    <t>Yr IV</t>
  </si>
  <si>
    <t>YR V</t>
  </si>
  <si>
    <t>Year 2</t>
  </si>
  <si>
    <t>Year 3</t>
  </si>
  <si>
    <t>Year 4</t>
  </si>
  <si>
    <t>Year 5</t>
  </si>
  <si>
    <t>TOTAL</t>
  </si>
  <si>
    <t>A.</t>
  </si>
  <si>
    <t>Senior Personnel</t>
  </si>
  <si>
    <t>B.</t>
  </si>
  <si>
    <t>Other Personnel</t>
  </si>
  <si>
    <t>C.</t>
  </si>
  <si>
    <t>Fringe Benefits</t>
  </si>
  <si>
    <t xml:space="preserve"> </t>
  </si>
  <si>
    <t>Total Fringe Benefits</t>
  </si>
  <si>
    <t>Total Salaries &amp; Wages</t>
  </si>
  <si>
    <t>Total Salaries &amp; Fringes</t>
  </si>
  <si>
    <t>Total Participant Costs</t>
  </si>
  <si>
    <t>Total Direct Costs</t>
  </si>
  <si>
    <t>H.</t>
  </si>
  <si>
    <t>J.</t>
  </si>
  <si>
    <t>I.</t>
  </si>
  <si>
    <t># of Participants</t>
  </si>
  <si>
    <t>12.</t>
  </si>
  <si>
    <t>GRA Health Ins</t>
  </si>
  <si>
    <t>MTDC</t>
  </si>
  <si>
    <t>K.</t>
  </si>
  <si>
    <t>base</t>
  </si>
  <si>
    <t xml:space="preserve">Facilities &amp; Admin  @  </t>
  </si>
  <si>
    <t xml:space="preserve">   * no F &amp; A applied, ** F &amp; A on 1st $25,000 of ea sub</t>
  </si>
  <si>
    <t>check calcs</t>
  </si>
  <si>
    <t>annual percent increase</t>
  </si>
  <si>
    <t>Rates</t>
  </si>
  <si>
    <t>n/a</t>
  </si>
  <si>
    <t># mos or GRAs</t>
  </si>
  <si>
    <t>Publication</t>
  </si>
  <si>
    <t>Consultant Services</t>
  </si>
  <si>
    <t>Computer Services</t>
  </si>
  <si>
    <t>Subawards</t>
  </si>
  <si>
    <t>Number of Years in the Life of:</t>
  </si>
  <si>
    <t>x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</si>
</sst>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00"/>
    <numFmt numFmtId="169" formatCode="0.0"/>
    <numFmt numFmtId="170" formatCode="0.0%"/>
    <numFmt numFmtId="171" formatCode="0.000%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5" fontId="2" fillId="0" borderId="0" xfId="17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 applyProtection="1">
      <alignment/>
      <protection locked="0"/>
    </xf>
    <xf numFmtId="167" fontId="2" fillId="0" borderId="0" xfId="15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167" fontId="2" fillId="0" borderId="0" xfId="15" applyNumberFormat="1" applyFont="1" applyBorder="1" applyAlignment="1" applyProtection="1">
      <alignment/>
      <protection locked="0"/>
    </xf>
    <xf numFmtId="167" fontId="2" fillId="0" borderId="1" xfId="15" applyNumberFormat="1" applyFont="1" applyBorder="1" applyAlignment="1" applyProtection="1">
      <alignment/>
      <protection locked="0"/>
    </xf>
    <xf numFmtId="167" fontId="2" fillId="0" borderId="0" xfId="15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7" fontId="2" fillId="0" borderId="1" xfId="15" applyNumberFormat="1" applyFont="1" applyBorder="1" applyAlignment="1">
      <alignment/>
    </xf>
    <xf numFmtId="9" fontId="2" fillId="0" borderId="0" xfId="19" applyFont="1" applyAlignment="1">
      <alignment/>
    </xf>
    <xf numFmtId="167" fontId="2" fillId="0" borderId="0" xfId="15" applyNumberFormat="1" applyFont="1" applyAlignment="1" applyProtection="1">
      <alignment/>
      <protection locked="0"/>
    </xf>
    <xf numFmtId="0" fontId="2" fillId="0" borderId="0" xfId="0" applyFont="1" applyBorder="1" applyAlignment="1">
      <alignment/>
    </xf>
    <xf numFmtId="165" fontId="4" fillId="0" borderId="0" xfId="17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9" fontId="2" fillId="0" borderId="0" xfId="0" applyNumberFormat="1" applyFont="1" applyBorder="1" applyAlignment="1">
      <alignment/>
    </xf>
    <xf numFmtId="9" fontId="2" fillId="0" borderId="0" xfId="19" applyFont="1" applyBorder="1" applyAlignment="1">
      <alignment/>
    </xf>
    <xf numFmtId="165" fontId="2" fillId="0" borderId="0" xfId="17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67" fontId="2" fillId="0" borderId="0" xfId="19" applyNumberFormat="1" applyFont="1" applyAlignment="1" applyProtection="1">
      <alignment/>
      <protection locked="0"/>
    </xf>
    <xf numFmtId="167" fontId="2" fillId="0" borderId="0" xfId="19" applyNumberFormat="1" applyFont="1" applyAlignment="1">
      <alignment/>
    </xf>
    <xf numFmtId="167" fontId="2" fillId="0" borderId="0" xfId="0" applyNumberFormat="1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0" fontId="2" fillId="0" borderId="0" xfId="19" applyNumberFormat="1" applyFont="1" applyAlignment="1" applyProtection="1">
      <alignment/>
      <protection locked="0"/>
    </xf>
    <xf numFmtId="0" fontId="5" fillId="0" borderId="0" xfId="0" applyFont="1" applyAlignment="1">
      <alignment/>
    </xf>
    <xf numFmtId="9" fontId="2" fillId="0" borderId="0" xfId="19" applyNumberFormat="1" applyFont="1" applyAlignment="1" applyProtection="1">
      <alignment/>
      <protection locked="0"/>
    </xf>
    <xf numFmtId="167" fontId="2" fillId="0" borderId="0" xfId="0" applyNumberFormat="1" applyFont="1" applyAlignment="1" applyProtection="1">
      <alignment/>
      <protection locked="0"/>
    </xf>
    <xf numFmtId="167" fontId="2" fillId="0" borderId="1" xfId="0" applyNumberFormat="1" applyFont="1" applyBorder="1" applyAlignment="1" applyProtection="1">
      <alignment/>
      <protection locked="0"/>
    </xf>
    <xf numFmtId="167" fontId="2" fillId="0" borderId="0" xfId="15" applyNumberFormat="1" applyFont="1" applyFill="1" applyBorder="1" applyAlignment="1" applyProtection="1">
      <alignment/>
      <protection locked="0"/>
    </xf>
    <xf numFmtId="167" fontId="2" fillId="0" borderId="0" xfId="0" applyNumberFormat="1" applyFont="1" applyFill="1" applyAlignment="1" applyProtection="1">
      <alignment/>
      <protection locked="0"/>
    </xf>
    <xf numFmtId="167" fontId="2" fillId="0" borderId="0" xfId="19" applyNumberFormat="1" applyFont="1" applyBorder="1" applyAlignment="1" applyProtection="1">
      <alignment/>
      <protection locked="0"/>
    </xf>
    <xf numFmtId="3" fontId="2" fillId="0" borderId="0" xfId="19" applyNumberFormat="1" applyFont="1" applyAlignment="1" applyProtection="1">
      <alignment/>
      <protection locked="0"/>
    </xf>
    <xf numFmtId="9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17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2"/>
  <sheetViews>
    <sheetView tabSelected="1" workbookViewId="0" topLeftCell="A4">
      <selection activeCell="H10" sqref="H10"/>
    </sheetView>
  </sheetViews>
  <sheetFormatPr defaultColWidth="9.140625" defaultRowHeight="12.75"/>
  <cols>
    <col min="1" max="1" width="3.421875" style="3" customWidth="1"/>
    <col min="2" max="2" width="21.8515625" style="3" customWidth="1"/>
    <col min="3" max="3" width="6.421875" style="3" customWidth="1"/>
    <col min="4" max="4" width="4.8515625" style="3" customWidth="1"/>
    <col min="5" max="5" width="5.00390625" style="3" customWidth="1"/>
    <col min="6" max="6" width="4.7109375" style="3" customWidth="1"/>
    <col min="7" max="7" width="5.57421875" style="3" customWidth="1"/>
    <col min="8" max="8" width="9.57421875" style="3" customWidth="1"/>
    <col min="9" max="10" width="8.421875" style="3" customWidth="1"/>
    <col min="11" max="11" width="8.57421875" style="3" customWidth="1"/>
    <col min="12" max="12" width="7.57421875" style="3" customWidth="1"/>
    <col min="13" max="13" width="9.8515625" style="3" bestFit="1" customWidth="1"/>
    <col min="14" max="14" width="9.140625" style="0" customWidth="1"/>
    <col min="15" max="15" width="19.7109375" style="3" customWidth="1"/>
    <col min="16" max="16384" width="9.140625" style="3" customWidth="1"/>
  </cols>
  <sheetData>
    <row r="1" spans="2:14" ht="11.25">
      <c r="B1" s="3" t="s">
        <v>72</v>
      </c>
      <c r="C1" s="48">
        <v>0.03</v>
      </c>
      <c r="D1" s="8"/>
      <c r="E1" s="8"/>
      <c r="F1" s="8"/>
      <c r="G1" s="8"/>
      <c r="I1" s="8"/>
      <c r="J1" s="8"/>
      <c r="K1" s="8"/>
      <c r="L1" s="8"/>
      <c r="M1" s="8"/>
      <c r="N1" s="3"/>
    </row>
    <row r="2" spans="2:14" ht="11.25">
      <c r="B2" s="3" t="s">
        <v>80</v>
      </c>
      <c r="C2" s="3">
        <v>5</v>
      </c>
      <c r="H2" s="32" t="s">
        <v>8</v>
      </c>
      <c r="I2" s="31" t="s">
        <v>43</v>
      </c>
      <c r="J2" s="31" t="s">
        <v>44</v>
      </c>
      <c r="K2" s="31" t="s">
        <v>45</v>
      </c>
      <c r="L2" s="31" t="s">
        <v>46</v>
      </c>
      <c r="M2" s="31" t="s">
        <v>47</v>
      </c>
      <c r="N2" s="3"/>
    </row>
    <row r="3" spans="1:14" ht="30.75" customHeight="1">
      <c r="A3" s="18" t="s">
        <v>48</v>
      </c>
      <c r="B3" s="18" t="s">
        <v>49</v>
      </c>
      <c r="C3" s="3" t="s">
        <v>68</v>
      </c>
      <c r="D3" s="51" t="s">
        <v>75</v>
      </c>
      <c r="N3" s="3"/>
    </row>
    <row r="4" spans="1:14" ht="11.25">
      <c r="A4" s="9" t="s">
        <v>1</v>
      </c>
      <c r="B4" s="10" t="s">
        <v>81</v>
      </c>
      <c r="C4" s="10"/>
      <c r="D4" s="10"/>
      <c r="E4" s="10"/>
      <c r="F4" s="10"/>
      <c r="G4" s="10"/>
      <c r="H4" s="11">
        <v>0</v>
      </c>
      <c r="I4" s="42">
        <f>IF($C$2&gt;=2,(H4*$C$1)+H4,0)</f>
        <v>0</v>
      </c>
      <c r="J4" s="42">
        <f>IF($C$2&gt;=3,(I4*$C$1)+I4,0)</f>
        <v>0</v>
      </c>
      <c r="K4" s="42">
        <f>IF($C$2&gt;=4,(J4*$C$1)+J4,0)</f>
        <v>0</v>
      </c>
      <c r="L4" s="42">
        <f>IF($C$2&gt;=5,(K4*$C$1)+K4,0)</f>
        <v>0</v>
      </c>
      <c r="M4" s="42">
        <f>SUM(H4:L4)</f>
        <v>0</v>
      </c>
      <c r="N4" s="3"/>
    </row>
    <row r="5" spans="1:14" ht="11.25">
      <c r="A5" s="9" t="s">
        <v>2</v>
      </c>
      <c r="B5" s="10"/>
      <c r="C5" s="10"/>
      <c r="D5" s="10"/>
      <c r="E5" s="10"/>
      <c r="F5" s="10"/>
      <c r="G5" s="10"/>
      <c r="H5" s="11">
        <v>0</v>
      </c>
      <c r="I5" s="42">
        <f>IF($C$2&gt;=2,(H5*$C$1)+H5,0)</f>
        <v>0</v>
      </c>
      <c r="J5" s="42">
        <f aca="true" t="shared" si="0" ref="J5:J15">IF($C$2&gt;=3,(I5*$C$1)+I5,0)</f>
        <v>0</v>
      </c>
      <c r="K5" s="42">
        <f aca="true" t="shared" si="1" ref="K5:K15">IF($C$2&gt;=4,(J5*$C$1)+J5,0)</f>
        <v>0</v>
      </c>
      <c r="L5" s="42">
        <f aca="true" t="shared" si="2" ref="L5:L15">IF($C$2&gt;=5,(K5*$C$1)+K5,0)</f>
        <v>0</v>
      </c>
      <c r="M5" s="42">
        <f aca="true" t="shared" si="3" ref="M5:M15">SUM(H5:L5)</f>
        <v>0</v>
      </c>
      <c r="N5" s="3"/>
    </row>
    <row r="6" spans="1:14" ht="11.25">
      <c r="A6" s="9" t="s">
        <v>3</v>
      </c>
      <c r="B6" s="10"/>
      <c r="C6" s="10"/>
      <c r="D6" s="10"/>
      <c r="E6" s="10"/>
      <c r="F6" s="10"/>
      <c r="G6" s="10"/>
      <c r="H6" s="11">
        <v>0</v>
      </c>
      <c r="I6" s="42">
        <f>IF($C$2&gt;=2,(H6*$C$1)+H6,0)</f>
        <v>0</v>
      </c>
      <c r="J6" s="42">
        <f t="shared" si="0"/>
        <v>0</v>
      </c>
      <c r="K6" s="42">
        <f t="shared" si="1"/>
        <v>0</v>
      </c>
      <c r="L6" s="42">
        <f t="shared" si="2"/>
        <v>0</v>
      </c>
      <c r="M6" s="42">
        <f t="shared" si="3"/>
        <v>0</v>
      </c>
      <c r="N6" s="3"/>
    </row>
    <row r="7" spans="1:14" ht="11.25">
      <c r="A7" s="9" t="s">
        <v>4</v>
      </c>
      <c r="B7" s="10"/>
      <c r="C7" s="10"/>
      <c r="D7" s="10"/>
      <c r="E7" s="10"/>
      <c r="F7" s="10"/>
      <c r="G7" s="10"/>
      <c r="H7" s="11">
        <v>0</v>
      </c>
      <c r="I7" s="42">
        <f>IF($C$2&gt;=2,(H7*$C$1)+H7,0)</f>
        <v>0</v>
      </c>
      <c r="J7" s="42">
        <f t="shared" si="0"/>
        <v>0</v>
      </c>
      <c r="K7" s="42">
        <f t="shared" si="1"/>
        <v>0</v>
      </c>
      <c r="L7" s="42">
        <f t="shared" si="2"/>
        <v>0</v>
      </c>
      <c r="M7" s="42">
        <f t="shared" si="3"/>
        <v>0</v>
      </c>
      <c r="N7" s="3"/>
    </row>
    <row r="8" spans="1:14" ht="11.25">
      <c r="A8" s="9" t="s">
        <v>5</v>
      </c>
      <c r="B8" s="10"/>
      <c r="C8" s="10"/>
      <c r="D8" s="10"/>
      <c r="E8" s="10"/>
      <c r="F8" s="10"/>
      <c r="G8" s="10"/>
      <c r="H8" s="11">
        <v>0</v>
      </c>
      <c r="I8" s="42">
        <f>IF($C$2&gt;=2,(H8*$C$1)+H8,0)</f>
        <v>0</v>
      </c>
      <c r="J8" s="42">
        <f t="shared" si="0"/>
        <v>0</v>
      </c>
      <c r="K8" s="42">
        <f t="shared" si="1"/>
        <v>0</v>
      </c>
      <c r="L8" s="42">
        <f t="shared" si="2"/>
        <v>0</v>
      </c>
      <c r="M8" s="42">
        <f t="shared" si="3"/>
        <v>0</v>
      </c>
      <c r="N8" s="3"/>
    </row>
    <row r="9" spans="1:14" ht="11.25">
      <c r="A9" s="18" t="s">
        <v>50</v>
      </c>
      <c r="B9" s="36" t="s">
        <v>51</v>
      </c>
      <c r="C9" s="10"/>
      <c r="D9" s="10"/>
      <c r="E9" s="10"/>
      <c r="F9" s="10"/>
      <c r="G9" s="10"/>
      <c r="H9" s="44" t="s">
        <v>54</v>
      </c>
      <c r="I9" s="42"/>
      <c r="J9" s="42"/>
      <c r="K9" s="42"/>
      <c r="L9" s="42"/>
      <c r="M9" s="45" t="s">
        <v>54</v>
      </c>
      <c r="N9" s="3"/>
    </row>
    <row r="10" spans="1:14" ht="11.25">
      <c r="A10" s="9" t="s">
        <v>9</v>
      </c>
      <c r="B10" s="12" t="s">
        <v>39</v>
      </c>
      <c r="C10" s="10"/>
      <c r="D10" s="10"/>
      <c r="E10" s="10"/>
      <c r="F10" s="10"/>
      <c r="G10" s="10"/>
      <c r="H10" s="13">
        <v>0</v>
      </c>
      <c r="I10" s="42">
        <f aca="true" t="shared" si="4" ref="I10:I15">IF($C$2&gt;=2,(H10*$C$1)+H10,0)</f>
        <v>0</v>
      </c>
      <c r="J10" s="42">
        <f t="shared" si="0"/>
        <v>0</v>
      </c>
      <c r="K10" s="42">
        <f t="shared" si="1"/>
        <v>0</v>
      </c>
      <c r="L10" s="42">
        <f t="shared" si="2"/>
        <v>0</v>
      </c>
      <c r="M10" s="42">
        <f t="shared" si="3"/>
        <v>0</v>
      </c>
      <c r="N10" s="3"/>
    </row>
    <row r="11" spans="1:14" ht="11.25">
      <c r="A11" s="9" t="s">
        <v>19</v>
      </c>
      <c r="B11" s="12" t="s">
        <v>40</v>
      </c>
      <c r="C11" s="10"/>
      <c r="D11" s="10"/>
      <c r="E11" s="10"/>
      <c r="F11" s="10"/>
      <c r="G11" s="10"/>
      <c r="H11" s="11">
        <v>0</v>
      </c>
      <c r="I11" s="42">
        <f t="shared" si="4"/>
        <v>0</v>
      </c>
      <c r="J11" s="42">
        <f t="shared" si="0"/>
        <v>0</v>
      </c>
      <c r="K11" s="42">
        <f t="shared" si="1"/>
        <v>0</v>
      </c>
      <c r="L11" s="42">
        <f t="shared" si="2"/>
        <v>0</v>
      </c>
      <c r="M11" s="42">
        <f t="shared" si="3"/>
        <v>0</v>
      </c>
      <c r="N11" s="3"/>
    </row>
    <row r="12" spans="1:14" ht="11.25">
      <c r="A12" s="9" t="s">
        <v>20</v>
      </c>
      <c r="B12" s="12" t="s">
        <v>31</v>
      </c>
      <c r="C12" s="10"/>
      <c r="D12" s="10"/>
      <c r="E12" s="10"/>
      <c r="F12" s="10"/>
      <c r="G12" s="10"/>
      <c r="H12" s="11">
        <v>0</v>
      </c>
      <c r="I12" s="42">
        <f t="shared" si="4"/>
        <v>0</v>
      </c>
      <c r="J12" s="42">
        <f t="shared" si="0"/>
        <v>0</v>
      </c>
      <c r="K12" s="42">
        <f t="shared" si="1"/>
        <v>0</v>
      </c>
      <c r="L12" s="42">
        <f t="shared" si="2"/>
        <v>0</v>
      </c>
      <c r="M12" s="42">
        <f t="shared" si="3"/>
        <v>0</v>
      </c>
      <c r="N12" s="3"/>
    </row>
    <row r="13" spans="1:14" ht="11.25">
      <c r="A13" s="9" t="s">
        <v>21</v>
      </c>
      <c r="B13" s="12" t="s">
        <v>37</v>
      </c>
      <c r="C13" s="10"/>
      <c r="D13" s="10"/>
      <c r="E13" s="10"/>
      <c r="F13" s="10"/>
      <c r="G13" s="10"/>
      <c r="H13" s="11">
        <v>0</v>
      </c>
      <c r="I13" s="42">
        <f t="shared" si="4"/>
        <v>0</v>
      </c>
      <c r="J13" s="42">
        <f t="shared" si="0"/>
        <v>0</v>
      </c>
      <c r="K13" s="42">
        <f t="shared" si="1"/>
        <v>0</v>
      </c>
      <c r="L13" s="42">
        <f t="shared" si="2"/>
        <v>0</v>
      </c>
      <c r="M13" s="42">
        <f t="shared" si="3"/>
        <v>0</v>
      </c>
      <c r="N13" s="3"/>
    </row>
    <row r="14" spans="1:14" ht="11.25">
      <c r="A14" s="9" t="s">
        <v>22</v>
      </c>
      <c r="B14" s="12" t="s">
        <v>38</v>
      </c>
      <c r="C14" s="10"/>
      <c r="D14" s="10"/>
      <c r="E14" s="10"/>
      <c r="F14" s="10"/>
      <c r="G14" s="10"/>
      <c r="H14" s="11">
        <v>0</v>
      </c>
      <c r="I14" s="42">
        <f t="shared" si="4"/>
        <v>0</v>
      </c>
      <c r="J14" s="42">
        <f t="shared" si="0"/>
        <v>0</v>
      </c>
      <c r="K14" s="42">
        <f t="shared" si="1"/>
        <v>0</v>
      </c>
      <c r="L14" s="42">
        <f t="shared" si="2"/>
        <v>0</v>
      </c>
      <c r="M14" s="42">
        <f t="shared" si="3"/>
        <v>0</v>
      </c>
      <c r="N14" s="3"/>
    </row>
    <row r="15" spans="1:14" ht="11.25">
      <c r="A15" s="9" t="s">
        <v>23</v>
      </c>
      <c r="B15" s="12" t="s">
        <v>7</v>
      </c>
      <c r="C15" s="10"/>
      <c r="D15" s="10"/>
      <c r="E15" s="10"/>
      <c r="F15" s="10"/>
      <c r="G15" s="10"/>
      <c r="H15" s="14">
        <v>0</v>
      </c>
      <c r="I15" s="42">
        <f t="shared" si="4"/>
        <v>0</v>
      </c>
      <c r="J15" s="42">
        <f t="shared" si="0"/>
        <v>0</v>
      </c>
      <c r="K15" s="42">
        <f t="shared" si="1"/>
        <v>0</v>
      </c>
      <c r="L15" s="42">
        <f t="shared" si="2"/>
        <v>0</v>
      </c>
      <c r="M15" s="43">
        <f t="shared" si="3"/>
        <v>0</v>
      </c>
      <c r="N15" s="3"/>
    </row>
    <row r="16" spans="1:14" ht="11.25">
      <c r="A16" s="3" t="s">
        <v>54</v>
      </c>
      <c r="B16" s="37" t="s">
        <v>56</v>
      </c>
      <c r="C16" s="10"/>
      <c r="D16" s="10"/>
      <c r="E16" s="10"/>
      <c r="F16" s="10"/>
      <c r="G16" s="10"/>
      <c r="H16" s="15">
        <f>SUM(H4:H15)</f>
        <v>0</v>
      </c>
      <c r="I16" s="15">
        <f>SUM(I4:I15)</f>
        <v>0</v>
      </c>
      <c r="J16" s="15">
        <f>SUM(J4:J15)</f>
        <v>0</v>
      </c>
      <c r="K16" s="15">
        <f>SUM(K4:K15)</f>
        <v>0</v>
      </c>
      <c r="L16" s="15">
        <f>SUM(L4:L15)</f>
        <v>0</v>
      </c>
      <c r="M16" s="42">
        <f>SUM(H16:L16)</f>
        <v>0</v>
      </c>
      <c r="N16" s="3"/>
    </row>
    <row r="17" spans="1:14" ht="11.25">
      <c r="A17" s="9"/>
      <c r="H17" s="15"/>
      <c r="I17" s="17"/>
      <c r="J17" s="17"/>
      <c r="K17" s="17"/>
      <c r="L17" s="17"/>
      <c r="M17" s="17"/>
      <c r="N17" s="3"/>
    </row>
    <row r="18" spans="1:14" ht="11.25">
      <c r="A18" s="18" t="s">
        <v>52</v>
      </c>
      <c r="B18" s="18" t="s">
        <v>53</v>
      </c>
      <c r="C18" s="16" t="s">
        <v>73</v>
      </c>
      <c r="D18" s="16"/>
      <c r="E18" s="16"/>
      <c r="F18" s="16"/>
      <c r="G18" s="16"/>
      <c r="H18" s="15"/>
      <c r="I18" s="19"/>
      <c r="J18" s="19"/>
      <c r="K18" s="19"/>
      <c r="L18" s="19"/>
      <c r="M18" s="19"/>
      <c r="N18" s="3"/>
    </row>
    <row r="19" spans="1:14" ht="11.25">
      <c r="A19" s="9" t="s">
        <v>1</v>
      </c>
      <c r="B19" s="3" t="str">
        <f>+B4</f>
        <v>x</v>
      </c>
      <c r="C19" s="41">
        <v>0.28</v>
      </c>
      <c r="D19" s="41"/>
      <c r="E19" s="41"/>
      <c r="F19" s="41"/>
      <c r="G19" s="41"/>
      <c r="H19" s="15">
        <f aca="true" t="shared" si="5" ref="H19:L23">+H4*$C19</f>
        <v>0</v>
      </c>
      <c r="I19" s="15">
        <f t="shared" si="5"/>
        <v>0</v>
      </c>
      <c r="J19" s="15">
        <f t="shared" si="5"/>
        <v>0</v>
      </c>
      <c r="K19" s="15">
        <f t="shared" si="5"/>
        <v>0</v>
      </c>
      <c r="L19" s="15">
        <f t="shared" si="5"/>
        <v>0</v>
      </c>
      <c r="M19" s="33">
        <f>SUM(H19:L19)</f>
        <v>0</v>
      </c>
      <c r="N19" s="3"/>
    </row>
    <row r="20" spans="1:14" ht="11.25">
      <c r="A20" s="9" t="s">
        <v>2</v>
      </c>
      <c r="B20" s="3">
        <f>+B5</f>
        <v>0</v>
      </c>
      <c r="C20" s="41">
        <v>0.28</v>
      </c>
      <c r="D20" s="41"/>
      <c r="E20" s="41"/>
      <c r="F20" s="41"/>
      <c r="G20" s="41"/>
      <c r="H20" s="15">
        <f t="shared" si="5"/>
        <v>0</v>
      </c>
      <c r="I20" s="15">
        <f t="shared" si="5"/>
        <v>0</v>
      </c>
      <c r="J20" s="15">
        <f t="shared" si="5"/>
        <v>0</v>
      </c>
      <c r="K20" s="15">
        <f t="shared" si="5"/>
        <v>0</v>
      </c>
      <c r="L20" s="15">
        <f t="shared" si="5"/>
        <v>0</v>
      </c>
      <c r="M20" s="33">
        <f aca="true" t="shared" si="6" ref="M20:M29">SUM(H20:L20)</f>
        <v>0</v>
      </c>
      <c r="N20" s="3"/>
    </row>
    <row r="21" spans="1:14" ht="11.25">
      <c r="A21" s="9" t="s">
        <v>3</v>
      </c>
      <c r="B21" s="3">
        <f>+B6</f>
        <v>0</v>
      </c>
      <c r="C21" s="41">
        <v>0.28</v>
      </c>
      <c r="D21" s="41"/>
      <c r="E21" s="41"/>
      <c r="F21" s="41"/>
      <c r="G21" s="41"/>
      <c r="H21" s="15">
        <f t="shared" si="5"/>
        <v>0</v>
      </c>
      <c r="I21" s="15">
        <f t="shared" si="5"/>
        <v>0</v>
      </c>
      <c r="J21" s="15">
        <f t="shared" si="5"/>
        <v>0</v>
      </c>
      <c r="K21" s="15">
        <f t="shared" si="5"/>
        <v>0</v>
      </c>
      <c r="L21" s="15">
        <f t="shared" si="5"/>
        <v>0</v>
      </c>
      <c r="M21" s="33">
        <f t="shared" si="6"/>
        <v>0</v>
      </c>
      <c r="N21" s="3"/>
    </row>
    <row r="22" spans="1:14" ht="11.25">
      <c r="A22" s="9" t="s">
        <v>4</v>
      </c>
      <c r="B22" s="3">
        <f>+B7</f>
        <v>0</v>
      </c>
      <c r="C22" s="41">
        <v>0.28</v>
      </c>
      <c r="D22" s="41"/>
      <c r="E22" s="41"/>
      <c r="F22" s="41"/>
      <c r="G22" s="41"/>
      <c r="H22" s="15">
        <f t="shared" si="5"/>
        <v>0</v>
      </c>
      <c r="I22" s="15">
        <f t="shared" si="5"/>
        <v>0</v>
      </c>
      <c r="J22" s="15">
        <f t="shared" si="5"/>
        <v>0</v>
      </c>
      <c r="K22" s="15">
        <f t="shared" si="5"/>
        <v>0</v>
      </c>
      <c r="L22" s="15">
        <f t="shared" si="5"/>
        <v>0</v>
      </c>
      <c r="M22" s="33">
        <f t="shared" si="6"/>
        <v>0</v>
      </c>
      <c r="N22" s="3"/>
    </row>
    <row r="23" spans="1:14" ht="11.25">
      <c r="A23" s="9" t="s">
        <v>5</v>
      </c>
      <c r="B23" s="3">
        <f>+B8</f>
        <v>0</v>
      </c>
      <c r="C23" s="41">
        <v>0.28</v>
      </c>
      <c r="D23" s="41"/>
      <c r="E23" s="41"/>
      <c r="F23" s="41"/>
      <c r="G23" s="41"/>
      <c r="H23" s="15">
        <f t="shared" si="5"/>
        <v>0</v>
      </c>
      <c r="I23" s="15">
        <f t="shared" si="5"/>
        <v>0</v>
      </c>
      <c r="J23" s="15">
        <f t="shared" si="5"/>
        <v>0</v>
      </c>
      <c r="K23" s="15">
        <f t="shared" si="5"/>
        <v>0</v>
      </c>
      <c r="L23" s="15">
        <f t="shared" si="5"/>
        <v>0</v>
      </c>
      <c r="M23" s="33">
        <f t="shared" si="6"/>
        <v>0</v>
      </c>
      <c r="N23" s="3"/>
    </row>
    <row r="24" spans="1:14" ht="11.25">
      <c r="A24" s="9" t="s">
        <v>9</v>
      </c>
      <c r="B24" s="3" t="str">
        <f aca="true" t="shared" si="7" ref="B24:B29">+B10</f>
        <v>Post Docs</v>
      </c>
      <c r="C24" s="41">
        <v>0.28</v>
      </c>
      <c r="D24" s="41"/>
      <c r="E24" s="41"/>
      <c r="F24" s="41"/>
      <c r="G24" s="41"/>
      <c r="H24" s="15">
        <f aca="true" t="shared" si="8" ref="H24:L26">+H10*$C24</f>
        <v>0</v>
      </c>
      <c r="I24" s="15">
        <f t="shared" si="8"/>
        <v>0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33">
        <f t="shared" si="6"/>
        <v>0</v>
      </c>
      <c r="N24" s="3"/>
    </row>
    <row r="25" spans="1:14" ht="11.25">
      <c r="A25" s="9" t="s">
        <v>19</v>
      </c>
      <c r="B25" s="3" t="str">
        <f t="shared" si="7"/>
        <v>Other Professionals</v>
      </c>
      <c r="C25" s="41">
        <v>0.28</v>
      </c>
      <c r="D25" s="41"/>
      <c r="E25" s="41"/>
      <c r="F25" s="41"/>
      <c r="G25" s="41"/>
      <c r="H25" s="15">
        <f t="shared" si="8"/>
        <v>0</v>
      </c>
      <c r="I25" s="15">
        <f t="shared" si="8"/>
        <v>0</v>
      </c>
      <c r="J25" s="15">
        <f t="shared" si="8"/>
        <v>0</v>
      </c>
      <c r="K25" s="15">
        <f t="shared" si="8"/>
        <v>0</v>
      </c>
      <c r="L25" s="15">
        <f t="shared" si="8"/>
        <v>0</v>
      </c>
      <c r="M25" s="33">
        <f t="shared" si="6"/>
        <v>0</v>
      </c>
      <c r="N25" s="3"/>
    </row>
    <row r="26" spans="1:14" ht="11.25">
      <c r="A26" s="9" t="s">
        <v>20</v>
      </c>
      <c r="B26" s="3" t="str">
        <f t="shared" si="7"/>
        <v>Graduate Assistant</v>
      </c>
      <c r="C26" s="41">
        <v>0.32</v>
      </c>
      <c r="D26" s="41" t="s">
        <v>6</v>
      </c>
      <c r="E26" s="41"/>
      <c r="F26" s="41"/>
      <c r="G26" s="41"/>
      <c r="H26" s="15">
        <f t="shared" si="8"/>
        <v>0</v>
      </c>
      <c r="I26" s="15">
        <f t="shared" si="8"/>
        <v>0</v>
      </c>
      <c r="J26" s="15">
        <f t="shared" si="8"/>
        <v>0</v>
      </c>
      <c r="K26" s="15">
        <f t="shared" si="8"/>
        <v>0</v>
      </c>
      <c r="L26" s="15">
        <f t="shared" si="8"/>
        <v>0</v>
      </c>
      <c r="M26" s="33">
        <f t="shared" si="6"/>
        <v>0</v>
      </c>
      <c r="N26" s="3"/>
    </row>
    <row r="27" spans="1:14" ht="11.25">
      <c r="A27" s="9" t="s">
        <v>21</v>
      </c>
      <c r="B27" s="3" t="str">
        <f t="shared" si="7"/>
        <v>Undergraduate Students</v>
      </c>
      <c r="C27" s="39" t="s">
        <v>74</v>
      </c>
      <c r="D27" s="41"/>
      <c r="E27" s="41"/>
      <c r="F27" s="41"/>
      <c r="G27" s="41"/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33">
        <f t="shared" si="6"/>
        <v>0</v>
      </c>
      <c r="N27" s="3"/>
    </row>
    <row r="28" spans="1:14" ht="11.25">
      <c r="A28" s="9" t="s">
        <v>22</v>
      </c>
      <c r="B28" s="3" t="str">
        <f t="shared" si="7"/>
        <v>Secretarial/Clerical</v>
      </c>
      <c r="C28" s="41">
        <v>0.28</v>
      </c>
      <c r="D28" s="41"/>
      <c r="E28" s="41"/>
      <c r="F28" s="41"/>
      <c r="G28" s="41"/>
      <c r="H28" s="15">
        <f aca="true" t="shared" si="9" ref="H28:L29">+H14*$C28</f>
        <v>0</v>
      </c>
      <c r="I28" s="15">
        <f t="shared" si="9"/>
        <v>0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33">
        <f t="shared" si="6"/>
        <v>0</v>
      </c>
      <c r="N28" s="3"/>
    </row>
    <row r="29" spans="1:14" ht="11.25">
      <c r="A29" s="9" t="s">
        <v>23</v>
      </c>
      <c r="B29" s="3" t="str">
        <f t="shared" si="7"/>
        <v>Other</v>
      </c>
      <c r="C29" s="41">
        <v>0.09</v>
      </c>
      <c r="D29" s="41"/>
      <c r="E29" s="41"/>
      <c r="F29" s="41"/>
      <c r="G29" s="41"/>
      <c r="H29" s="15">
        <f t="shared" si="9"/>
        <v>0</v>
      </c>
      <c r="I29" s="15">
        <f t="shared" si="9"/>
        <v>0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46">
        <f t="shared" si="6"/>
        <v>0</v>
      </c>
      <c r="N29" s="3"/>
    </row>
    <row r="30" spans="1:14" ht="11.25">
      <c r="A30" s="9"/>
      <c r="C30" s="19" t="s">
        <v>16</v>
      </c>
      <c r="D30" s="19" t="s">
        <v>17</v>
      </c>
      <c r="E30" s="19" t="s">
        <v>18</v>
      </c>
      <c r="F30" s="19" t="s">
        <v>41</v>
      </c>
      <c r="G30" s="19" t="s">
        <v>42</v>
      </c>
      <c r="H30" s="15"/>
      <c r="I30" s="15"/>
      <c r="J30" s="15"/>
      <c r="K30" s="15"/>
      <c r="L30" s="15"/>
      <c r="M30" s="46"/>
      <c r="N30" s="3"/>
    </row>
    <row r="31" spans="1:14" ht="11.25">
      <c r="A31" s="9" t="s">
        <v>64</v>
      </c>
      <c r="B31" s="3" t="s">
        <v>65</v>
      </c>
      <c r="C31" s="47">
        <v>1000</v>
      </c>
      <c r="D31" s="47">
        <v>1100</v>
      </c>
      <c r="E31" s="47">
        <v>1200</v>
      </c>
      <c r="F31" s="47">
        <v>1320</v>
      </c>
      <c r="G31" s="47">
        <v>1450</v>
      </c>
      <c r="H31" s="20"/>
      <c r="I31" s="20"/>
      <c r="J31" s="20"/>
      <c r="K31" s="20">
        <f>$D12*F31</f>
        <v>0</v>
      </c>
      <c r="L31" s="20">
        <f>$D12*G31</f>
        <v>0</v>
      </c>
      <c r="M31" s="46">
        <f>SUM(H31:L31)</f>
        <v>0</v>
      </c>
      <c r="N31" s="3"/>
    </row>
    <row r="32" spans="1:14" ht="11.25">
      <c r="A32" s="3" t="s">
        <v>54</v>
      </c>
      <c r="B32" s="37" t="s">
        <v>55</v>
      </c>
      <c r="C32" s="21"/>
      <c r="D32" s="21"/>
      <c r="E32" s="21"/>
      <c r="F32" s="21"/>
      <c r="G32" s="21"/>
      <c r="H32" s="15">
        <f aca="true" t="shared" si="10" ref="H32:M32">SUM(H19:H31)</f>
        <v>0</v>
      </c>
      <c r="I32" s="15">
        <f t="shared" si="10"/>
        <v>0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34">
        <f t="shared" si="10"/>
        <v>0</v>
      </c>
      <c r="N32" s="3"/>
    </row>
    <row r="33" spans="1:14" ht="16.5" customHeight="1">
      <c r="A33" s="18" t="s">
        <v>54</v>
      </c>
      <c r="B33" s="37" t="s">
        <v>57</v>
      </c>
      <c r="H33" s="15">
        <f aca="true" t="shared" si="11" ref="H33:M33">+H16+H32</f>
        <v>0</v>
      </c>
      <c r="I33" s="15">
        <f t="shared" si="11"/>
        <v>0</v>
      </c>
      <c r="J33" s="15">
        <f t="shared" si="11"/>
        <v>0</v>
      </c>
      <c r="K33" s="15">
        <f t="shared" si="11"/>
        <v>0</v>
      </c>
      <c r="L33" s="15">
        <f t="shared" si="11"/>
        <v>0</v>
      </c>
      <c r="M33" s="15">
        <f t="shared" si="11"/>
        <v>0</v>
      </c>
      <c r="N33" s="3"/>
    </row>
    <row r="34" spans="1:14" ht="16.5" customHeight="1">
      <c r="A34" s="18" t="s">
        <v>15</v>
      </c>
      <c r="C34" s="3" t="s">
        <v>6</v>
      </c>
      <c r="H34" s="11">
        <v>0</v>
      </c>
      <c r="I34" s="11"/>
      <c r="J34" s="11"/>
      <c r="K34" s="11"/>
      <c r="L34" s="11"/>
      <c r="M34" s="11">
        <f>H34+I34+J34+K34+L34</f>
        <v>0</v>
      </c>
      <c r="N34" s="3"/>
    </row>
    <row r="35" spans="1:14" ht="11.25">
      <c r="A35" s="18" t="s">
        <v>12</v>
      </c>
      <c r="B35" s="18"/>
      <c r="C35" s="3" t="s">
        <v>10</v>
      </c>
      <c r="H35" s="11"/>
      <c r="I35" s="11"/>
      <c r="J35" s="11"/>
      <c r="K35" s="11">
        <v>0</v>
      </c>
      <c r="L35" s="11">
        <v>0</v>
      </c>
      <c r="M35" s="11">
        <f aca="true" t="shared" si="12" ref="M35:M41">H35+I35+J35+K35+L35</f>
        <v>0</v>
      </c>
      <c r="N35" s="3"/>
    </row>
    <row r="36" spans="3:14" ht="11.25">
      <c r="C36" s="3" t="s">
        <v>11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f t="shared" si="12"/>
        <v>0</v>
      </c>
      <c r="N36" s="3"/>
    </row>
    <row r="37" spans="1:14" ht="15" customHeight="1">
      <c r="A37" s="18" t="s">
        <v>32</v>
      </c>
      <c r="B37" s="18" t="s">
        <v>33</v>
      </c>
      <c r="C37" s="40" t="s">
        <v>63</v>
      </c>
      <c r="E37" s="31">
        <v>0</v>
      </c>
      <c r="H37" s="11"/>
      <c r="I37" s="11"/>
      <c r="J37" s="11"/>
      <c r="K37" s="11"/>
      <c r="L37" s="11"/>
      <c r="M37" s="11">
        <f t="shared" si="12"/>
        <v>0</v>
      </c>
      <c r="N37" s="3"/>
    </row>
    <row r="38" spans="1:14" ht="11.25">
      <c r="A38" s="9" t="s">
        <v>1</v>
      </c>
      <c r="B38" s="3" t="s">
        <v>34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f t="shared" si="12"/>
        <v>0</v>
      </c>
      <c r="N38" s="3"/>
    </row>
    <row r="39" spans="1:14" ht="11.25">
      <c r="A39" s="9" t="s">
        <v>2</v>
      </c>
      <c r="B39" s="3" t="s">
        <v>35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f t="shared" si="12"/>
        <v>0</v>
      </c>
      <c r="N39" s="3"/>
    </row>
    <row r="40" spans="1:14" ht="11.25">
      <c r="A40" s="9" t="s">
        <v>3</v>
      </c>
      <c r="B40" s="3" t="s">
        <v>36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f t="shared" si="12"/>
        <v>0</v>
      </c>
      <c r="N40" s="3"/>
    </row>
    <row r="41" spans="1:14" ht="11.25">
      <c r="A41" s="9" t="s">
        <v>4</v>
      </c>
      <c r="B41" s="3" t="s">
        <v>7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f t="shared" si="12"/>
        <v>0</v>
      </c>
      <c r="N41" s="3"/>
    </row>
    <row r="42" spans="2:14" ht="11.25">
      <c r="B42" s="37" t="s">
        <v>58</v>
      </c>
      <c r="C42" s="37"/>
      <c r="D42" s="37"/>
      <c r="E42" s="37"/>
      <c r="G42" s="7"/>
      <c r="H42" s="22">
        <f>SUM(H38:H41)</f>
        <v>0</v>
      </c>
      <c r="I42" s="22">
        <f>SUM(I38:I41)</f>
        <v>0</v>
      </c>
      <c r="J42" s="22">
        <f>SUM(J38:J41)</f>
        <v>0</v>
      </c>
      <c r="K42" s="22">
        <f>SUM(K38:K41)</f>
        <v>0</v>
      </c>
      <c r="L42" s="22">
        <f>SUM(L38:L41)</f>
        <v>0</v>
      </c>
      <c r="M42" s="35">
        <f>H42+I42+J42+K42+L42</f>
        <v>0</v>
      </c>
      <c r="N42" s="3"/>
    </row>
    <row r="43" spans="1:14" ht="11.25">
      <c r="A43" s="18" t="s">
        <v>13</v>
      </c>
      <c r="B43" s="18"/>
      <c r="N43" s="3"/>
    </row>
    <row r="44" spans="1:14" ht="11.25">
      <c r="A44" s="9" t="s">
        <v>1</v>
      </c>
      <c r="B44" s="3" t="s">
        <v>27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f aca="true" t="shared" si="13" ref="M44:M52">H44+I44+J44+K44+L44</f>
        <v>0</v>
      </c>
      <c r="N44" s="3"/>
    </row>
    <row r="45" spans="1:15" ht="11.25">
      <c r="A45" s="9" t="s">
        <v>2</v>
      </c>
      <c r="B45" s="23" t="s">
        <v>76</v>
      </c>
      <c r="C45" s="23"/>
      <c r="D45" s="23"/>
      <c r="E45" s="23"/>
      <c r="F45" s="23"/>
      <c r="G45" s="23"/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f t="shared" si="13"/>
        <v>0</v>
      </c>
      <c r="N45" s="3"/>
      <c r="O45" s="23"/>
    </row>
    <row r="46" spans="1:15" ht="11.25">
      <c r="A46" s="9" t="s">
        <v>3</v>
      </c>
      <c r="B46" s="23" t="s">
        <v>77</v>
      </c>
      <c r="C46" s="23"/>
      <c r="D46" s="23"/>
      <c r="E46" s="23"/>
      <c r="F46" s="23"/>
      <c r="G46" s="23"/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f t="shared" si="13"/>
        <v>0</v>
      </c>
      <c r="N46" s="3"/>
      <c r="O46" s="23"/>
    </row>
    <row r="47" spans="1:15" ht="11.25">
      <c r="A47" s="9" t="s">
        <v>4</v>
      </c>
      <c r="B47" s="23" t="s">
        <v>78</v>
      </c>
      <c r="C47" s="23"/>
      <c r="D47" s="23"/>
      <c r="E47" s="23"/>
      <c r="F47" s="23"/>
      <c r="G47" s="23"/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f t="shared" si="13"/>
        <v>0</v>
      </c>
      <c r="N47" s="3"/>
      <c r="O47" s="23"/>
    </row>
    <row r="48" spans="1:15" ht="11.25">
      <c r="A48" s="9" t="s">
        <v>5</v>
      </c>
      <c r="B48" s="23" t="s">
        <v>79</v>
      </c>
      <c r="C48" s="2" t="s">
        <v>24</v>
      </c>
      <c r="D48" s="23"/>
      <c r="E48" s="23"/>
      <c r="F48" s="23"/>
      <c r="G48" s="23"/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f t="shared" si="13"/>
        <v>0</v>
      </c>
      <c r="N48" s="3"/>
      <c r="O48" s="23"/>
    </row>
    <row r="49" spans="1:15" ht="11.25">
      <c r="A49" s="9"/>
      <c r="B49" s="23" t="s">
        <v>79</v>
      </c>
      <c r="C49" s="2"/>
      <c r="D49" s="23"/>
      <c r="E49" s="23"/>
      <c r="F49" s="23"/>
      <c r="G49" s="23"/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f>H49+I49+J49+K49+L49</f>
        <v>0</v>
      </c>
      <c r="N49" s="3"/>
      <c r="O49" s="23"/>
    </row>
    <row r="50" spans="1:15" ht="11.25">
      <c r="A50" s="9"/>
      <c r="B50" s="23" t="s">
        <v>79</v>
      </c>
      <c r="C50" s="2"/>
      <c r="D50" s="23"/>
      <c r="E50" s="23"/>
      <c r="F50" s="23"/>
      <c r="G50" s="23"/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f>H50+I50+J50+K50+L50</f>
        <v>0</v>
      </c>
      <c r="N50" s="3"/>
      <c r="O50" s="23"/>
    </row>
    <row r="51" spans="1:15" ht="11.25">
      <c r="A51" s="9"/>
      <c r="B51" s="23" t="s">
        <v>79</v>
      </c>
      <c r="C51" s="2"/>
      <c r="D51" s="23"/>
      <c r="E51" s="23"/>
      <c r="F51" s="23"/>
      <c r="G51" s="23"/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f>H51+I51+J51+K51+L51</f>
        <v>0</v>
      </c>
      <c r="N51" s="3"/>
      <c r="O51" s="23"/>
    </row>
    <row r="52" spans="1:15" ht="11.25">
      <c r="A52" s="9" t="s">
        <v>9</v>
      </c>
      <c r="B52" s="23" t="s">
        <v>7</v>
      </c>
      <c r="C52" s="23"/>
      <c r="D52" s="23"/>
      <c r="E52" s="23"/>
      <c r="F52" s="23"/>
      <c r="G52" s="23"/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f t="shared" si="13"/>
        <v>0</v>
      </c>
      <c r="N52" s="3"/>
      <c r="O52" s="23"/>
    </row>
    <row r="53" spans="1:15" ht="11.25">
      <c r="A53" s="23"/>
      <c r="B53" s="38" t="s">
        <v>14</v>
      </c>
      <c r="C53" s="23"/>
      <c r="D53" s="23"/>
      <c r="E53" s="23"/>
      <c r="F53" s="23"/>
      <c r="G53" s="23"/>
      <c r="H53" s="15">
        <f aca="true" t="shared" si="14" ref="H53:M53">SUM(H44:H52)</f>
        <v>0</v>
      </c>
      <c r="I53" s="15">
        <f t="shared" si="14"/>
        <v>0</v>
      </c>
      <c r="J53" s="15">
        <f t="shared" si="14"/>
        <v>0</v>
      </c>
      <c r="K53" s="15">
        <f t="shared" si="14"/>
        <v>0</v>
      </c>
      <c r="L53" s="15">
        <f t="shared" si="14"/>
        <v>0</v>
      </c>
      <c r="M53" s="15">
        <f t="shared" si="14"/>
        <v>0</v>
      </c>
      <c r="N53" s="3"/>
      <c r="O53" s="23"/>
    </row>
    <row r="54" spans="1:15" ht="11.25">
      <c r="A54" s="23"/>
      <c r="B54" s="23"/>
      <c r="C54" s="23"/>
      <c r="D54" s="23"/>
      <c r="E54" s="23"/>
      <c r="F54" s="23"/>
      <c r="G54" s="23"/>
      <c r="H54" s="20"/>
      <c r="I54" s="31"/>
      <c r="J54" s="31"/>
      <c r="K54" s="31"/>
      <c r="L54" s="31"/>
      <c r="M54" s="31"/>
      <c r="N54" s="3" t="s">
        <v>71</v>
      </c>
      <c r="O54" s="23"/>
    </row>
    <row r="55" spans="1:14" ht="12" customHeight="1">
      <c r="A55" s="18" t="s">
        <v>60</v>
      </c>
      <c r="B55" s="18" t="s">
        <v>59</v>
      </c>
      <c r="H55" s="15">
        <f aca="true" t="shared" si="15" ref="H55:M55">+H33+H34+H35+H36+H42+H53</f>
        <v>0</v>
      </c>
      <c r="I55" s="15">
        <f t="shared" si="15"/>
        <v>0</v>
      </c>
      <c r="J55" s="15">
        <f t="shared" si="15"/>
        <v>0</v>
      </c>
      <c r="K55" s="15">
        <f t="shared" si="15"/>
        <v>0</v>
      </c>
      <c r="L55" s="15">
        <f t="shared" si="15"/>
        <v>0</v>
      </c>
      <c r="M55" s="15">
        <f t="shared" si="15"/>
        <v>0</v>
      </c>
      <c r="N55" s="50">
        <f>SUM(H55:L55)</f>
        <v>0</v>
      </c>
    </row>
    <row r="56" spans="1:14" ht="12" customHeight="1">
      <c r="A56" s="18" t="s">
        <v>62</v>
      </c>
      <c r="B56" s="18" t="s">
        <v>66</v>
      </c>
      <c r="H56" s="15">
        <f>H55-H26-H34-H42-H61-H62-H63-H64</f>
        <v>0</v>
      </c>
      <c r="I56" s="15">
        <f>I55-I26-I34-I42-I61-I62-I63-I64</f>
        <v>0</v>
      </c>
      <c r="J56" s="15">
        <f>J55-J26-J34-J42-J61-J62-J63-J64</f>
        <v>0</v>
      </c>
      <c r="K56" s="15">
        <f>K55-K26-K34-K42-K61-K62-K63-K64</f>
        <v>0</v>
      </c>
      <c r="L56" s="15">
        <f>L55-L26-L34-L42-L61-L62-L63-L64</f>
        <v>0</v>
      </c>
      <c r="M56" s="15">
        <f>M55-M26-M34-M42-M48</f>
        <v>0</v>
      </c>
      <c r="N56" s="50">
        <f>SUM(H56:L56)</f>
        <v>0</v>
      </c>
    </row>
    <row r="57" spans="1:14" ht="11.25">
      <c r="A57" s="18" t="s">
        <v>61</v>
      </c>
      <c r="B57" s="18" t="s">
        <v>69</v>
      </c>
      <c r="C57" s="39">
        <v>0.475</v>
      </c>
      <c r="H57" s="15">
        <f>H56*$C57</f>
        <v>0</v>
      </c>
      <c r="I57" s="15">
        <f>I56*$C57</f>
        <v>0</v>
      </c>
      <c r="J57" s="15">
        <f>J56*$C57</f>
        <v>0</v>
      </c>
      <c r="K57" s="15">
        <f>K56*$C57</f>
        <v>0</v>
      </c>
      <c r="L57" s="15">
        <f>L56*$C57</f>
        <v>0</v>
      </c>
      <c r="M57" s="15">
        <f>+(M55-M26-M34-M42-M48)*0.475</f>
        <v>0</v>
      </c>
      <c r="N57" s="49">
        <f>SUM(H57:L57)</f>
        <v>0</v>
      </c>
    </row>
    <row r="58" spans="1:14" ht="11.25">
      <c r="A58" s="53" t="s">
        <v>70</v>
      </c>
      <c r="B58" s="53"/>
      <c r="C58" s="53"/>
      <c r="H58" s="20"/>
      <c r="I58" s="31"/>
      <c r="J58" s="31"/>
      <c r="K58" s="31"/>
      <c r="L58" s="31"/>
      <c r="M58" s="31"/>
      <c r="N58" s="49"/>
    </row>
    <row r="59" spans="1:14" ht="11.25">
      <c r="A59" s="18" t="s">
        <v>67</v>
      </c>
      <c r="B59" s="18" t="s">
        <v>0</v>
      </c>
      <c r="C59" s="18"/>
      <c r="D59" s="18"/>
      <c r="E59" s="18"/>
      <c r="F59" s="18"/>
      <c r="G59" s="18"/>
      <c r="H59" s="24">
        <f aca="true" t="shared" si="16" ref="H59:M59">H55+H57</f>
        <v>0</v>
      </c>
      <c r="I59" s="24">
        <f t="shared" si="16"/>
        <v>0</v>
      </c>
      <c r="J59" s="24">
        <f t="shared" si="16"/>
        <v>0</v>
      </c>
      <c r="K59" s="24">
        <f t="shared" si="16"/>
        <v>0</v>
      </c>
      <c r="L59" s="24">
        <f t="shared" si="16"/>
        <v>0</v>
      </c>
      <c r="M59" s="24">
        <f t="shared" si="16"/>
        <v>0</v>
      </c>
      <c r="N59" s="49">
        <f>SUM(H59:L59)</f>
        <v>0</v>
      </c>
    </row>
    <row r="60" spans="1:14" ht="11.25">
      <c r="A60" s="18"/>
      <c r="B60" s="18"/>
      <c r="C60" s="18"/>
      <c r="D60" s="18"/>
      <c r="E60" s="18"/>
      <c r="F60" s="18"/>
      <c r="G60" s="18"/>
      <c r="H60" s="24"/>
      <c r="I60" s="18"/>
      <c r="J60" s="18"/>
      <c r="K60" s="18"/>
      <c r="L60" s="18"/>
      <c r="M60" s="18"/>
      <c r="N60" s="3"/>
    </row>
    <row r="61" spans="1:14" ht="9.75" hidden="1">
      <c r="A61" s="18"/>
      <c r="B61" s="18"/>
      <c r="C61" s="18"/>
      <c r="D61" s="18"/>
      <c r="E61" s="18"/>
      <c r="F61" s="18"/>
      <c r="G61" s="18"/>
      <c r="H61" s="52">
        <f>IF(H48&lt;=25000,0,(H48-25000))</f>
        <v>0</v>
      </c>
      <c r="I61" s="3">
        <f>IF((H48+I48)&lt;=25000,0,(H48+I48-25000-H61))</f>
        <v>0</v>
      </c>
      <c r="J61" s="3">
        <f>IF((H48+I48+J48)&lt;=25000,0,(H48+I48+J48-25000-I61-H61))</f>
        <v>0</v>
      </c>
      <c r="K61" s="3">
        <f>IF((H48+I48+J48+K48)&lt;=25000,0,(H48+I48+J48+K48-25000-H61-I61-J61))</f>
        <v>0</v>
      </c>
      <c r="L61" s="3">
        <f>IF((H48+I48+J48+K48+L48)&lt;=25000,0,(H48+I48+J48+K48+L48-25000-H61-I61-J61-K61))</f>
        <v>0</v>
      </c>
      <c r="M61" s="18"/>
      <c r="N61" s="3"/>
    </row>
    <row r="62" spans="1:14" ht="9.75" hidden="1">
      <c r="A62" s="23"/>
      <c r="C62" s="23"/>
      <c r="D62" s="23"/>
      <c r="E62" s="23"/>
      <c r="F62" s="23"/>
      <c r="G62" s="23"/>
      <c r="H62" s="52">
        <f>IF(H49&lt;=25000,0,(H49-25000))</f>
        <v>0</v>
      </c>
      <c r="I62" s="3">
        <f>IF((H49+I49)&lt;=25000,0,(H49+I49-25000-H62))</f>
        <v>0</v>
      </c>
      <c r="J62" s="3">
        <f>IF((H49+I49+J49)&lt;=25000,0,(H49+I49+J49-25000-I62-H62))</f>
        <v>0</v>
      </c>
      <c r="K62" s="3">
        <f>IF((H49+I49+J49+K49)&lt;=25000,0,(H49+I49+J49+K49-25000-H62-I62-J62))</f>
        <v>0</v>
      </c>
      <c r="L62" s="3">
        <f>IF((H49+I49+J49+K49+L49)&lt;=25000,0,(H49+I49+J49+K49+L49-25000-H62-I62-J62-K62))</f>
        <v>0</v>
      </c>
      <c r="M62" s="23"/>
      <c r="N62" s="3"/>
    </row>
    <row r="63" spans="2:14" ht="9.75" hidden="1">
      <c r="B63" s="23"/>
      <c r="C63" s="23"/>
      <c r="D63" s="23"/>
      <c r="E63" s="23"/>
      <c r="F63" s="23"/>
      <c r="G63" s="23"/>
      <c r="H63" s="52">
        <f>IF(H50&lt;=25000,0,(H50-25000))</f>
        <v>0</v>
      </c>
      <c r="I63" s="3">
        <f>IF((H50+I50)&lt;=25000,0,(H50+I50-25000-H63))</f>
        <v>0</v>
      </c>
      <c r="J63" s="3">
        <f>IF((H50+I50+J50)&lt;=25000,0,(H50+I50+J50-25000-I63-H63))</f>
        <v>0</v>
      </c>
      <c r="K63" s="3">
        <f>IF((H50+I50+J50+K50)&lt;=25000,0,(H50+I50+J50+K50-25000-H63-I63-J63))</f>
        <v>0</v>
      </c>
      <c r="L63" s="3">
        <f>IF((H50+I50+J50+K50+L50)&lt;=25000,0,(H50+I50+J50+K50+L50-25000-H63-I63-J63-K63))</f>
        <v>0</v>
      </c>
      <c r="M63" s="23"/>
      <c r="N63" s="3"/>
    </row>
    <row r="64" spans="8:12" s="23" customFormat="1" ht="9.75" hidden="1">
      <c r="H64" s="52">
        <f>IF(H51&lt;=25000,0,(H51-25000))</f>
        <v>0</v>
      </c>
      <c r="I64" s="3">
        <f>IF((H51+I51)&lt;=25000,0,(H51+I51-25000-H64))</f>
        <v>0</v>
      </c>
      <c r="J64" s="3">
        <f>IF((H51+I51+J51)&lt;=25000,0,(H51+I51+J51-25000-I64-H64))</f>
        <v>0</v>
      </c>
      <c r="K64" s="3">
        <f>IF((H51+I51+J51+K51)&lt;=25000,0,(H51+I51+J51+K51-25000-H64-I64-J64))</f>
        <v>0</v>
      </c>
      <c r="L64" s="3">
        <f>IF((H51+I51+J51+K51+L51)&lt;=25000,0,(H51+I51+J51+K51+L51-25000-H64-I64-J64-K64))</f>
        <v>0</v>
      </c>
    </row>
    <row r="65" s="23" customFormat="1" ht="12" customHeight="1">
      <c r="H65" s="15"/>
    </row>
    <row r="66" spans="1:8" s="23" customFormat="1" ht="12" customHeight="1">
      <c r="A66" s="25"/>
      <c r="C66" s="26"/>
      <c r="H66" s="15"/>
    </row>
    <row r="67" spans="1:8" s="23" customFormat="1" ht="12" customHeight="1">
      <c r="A67" s="25"/>
      <c r="C67" s="26"/>
      <c r="H67" s="15"/>
    </row>
    <row r="68" spans="1:8" s="23" customFormat="1" ht="12" customHeight="1">
      <c r="A68" s="25"/>
      <c r="H68" s="15"/>
    </row>
    <row r="69" spans="1:8" s="23" customFormat="1" ht="12" customHeight="1">
      <c r="A69" s="25"/>
      <c r="H69" s="15"/>
    </row>
    <row r="70" spans="1:8" s="23" customFormat="1" ht="9.75">
      <c r="A70" s="25"/>
      <c r="H70" s="15"/>
    </row>
    <row r="71" spans="3:13" s="23" customFormat="1" ht="9.75">
      <c r="C71" s="17"/>
      <c r="D71" s="17"/>
      <c r="E71" s="17"/>
      <c r="F71" s="17"/>
      <c r="G71" s="17"/>
      <c r="H71" s="15"/>
      <c r="I71" s="17"/>
      <c r="J71" s="17"/>
      <c r="K71" s="17"/>
      <c r="L71" s="17"/>
      <c r="M71" s="17"/>
    </row>
    <row r="72" s="23" customFormat="1" ht="9.75">
      <c r="H72" s="15"/>
    </row>
    <row r="73" spans="1:8" s="23" customFormat="1" ht="9.75">
      <c r="A73" s="17"/>
      <c r="H73" s="15"/>
    </row>
    <row r="74" spans="1:13" s="23" customFormat="1" ht="9.75">
      <c r="A74" s="25"/>
      <c r="C74" s="27"/>
      <c r="D74" s="27"/>
      <c r="E74" s="27"/>
      <c r="F74" s="27"/>
      <c r="G74" s="27"/>
      <c r="H74" s="15"/>
      <c r="I74" s="27"/>
      <c r="J74" s="27"/>
      <c r="K74" s="27"/>
      <c r="L74" s="27"/>
      <c r="M74" s="27"/>
    </row>
    <row r="75" spans="1:13" s="23" customFormat="1" ht="9.75">
      <c r="A75" s="25"/>
      <c r="C75" s="27"/>
      <c r="D75" s="27"/>
      <c r="E75" s="27"/>
      <c r="F75" s="27"/>
      <c r="G75" s="27"/>
      <c r="H75" s="15"/>
      <c r="I75" s="27"/>
      <c r="J75" s="27"/>
      <c r="K75" s="27"/>
      <c r="L75" s="27"/>
      <c r="M75" s="27"/>
    </row>
    <row r="76" spans="1:13" s="23" customFormat="1" ht="9.75">
      <c r="A76" s="25"/>
      <c r="C76" s="27"/>
      <c r="D76" s="27"/>
      <c r="E76" s="27"/>
      <c r="F76" s="27"/>
      <c r="G76" s="27"/>
      <c r="H76" s="15"/>
      <c r="I76" s="27"/>
      <c r="J76" s="27"/>
      <c r="K76" s="27"/>
      <c r="L76" s="27"/>
      <c r="M76" s="27"/>
    </row>
    <row r="77" spans="1:13" s="23" customFormat="1" ht="9.75">
      <c r="A77" s="25"/>
      <c r="C77" s="27"/>
      <c r="D77" s="27"/>
      <c r="E77" s="27"/>
      <c r="F77" s="27"/>
      <c r="G77" s="27"/>
      <c r="H77" s="15"/>
      <c r="I77" s="27"/>
      <c r="J77" s="27"/>
      <c r="K77" s="27"/>
      <c r="L77" s="27"/>
      <c r="M77" s="27"/>
    </row>
    <row r="78" spans="1:13" s="23" customFormat="1" ht="9.75">
      <c r="A78" s="25"/>
      <c r="C78" s="27"/>
      <c r="D78" s="27"/>
      <c r="E78" s="27"/>
      <c r="F78" s="27"/>
      <c r="G78" s="27"/>
      <c r="H78" s="15"/>
      <c r="I78" s="27"/>
      <c r="J78" s="27"/>
      <c r="K78" s="27"/>
      <c r="L78" s="27"/>
      <c r="M78" s="27"/>
    </row>
    <row r="79" s="23" customFormat="1" ht="9.75">
      <c r="H79" s="15"/>
    </row>
    <row r="80" spans="1:8" s="23" customFormat="1" ht="9.75">
      <c r="A80" s="17"/>
      <c r="H80" s="15"/>
    </row>
    <row r="81" s="23" customFormat="1" ht="9.75">
      <c r="H81" s="28"/>
    </row>
    <row r="82" s="23" customFormat="1" ht="9.75">
      <c r="H82" s="15"/>
    </row>
    <row r="83" s="23" customFormat="1" ht="9.75">
      <c r="H83" s="15"/>
    </row>
    <row r="84" s="23" customFormat="1" ht="9.75">
      <c r="H84" s="29"/>
    </row>
    <row r="85" s="23" customFormat="1" ht="9.75">
      <c r="H85" s="15"/>
    </row>
    <row r="86" spans="1:8" s="23" customFormat="1" ht="9.75">
      <c r="A86" s="17"/>
      <c r="H86" s="24"/>
    </row>
    <row r="87" s="23" customFormat="1" ht="9.75">
      <c r="H87" s="30"/>
    </row>
    <row r="88" spans="1:14" ht="9.75">
      <c r="A88" s="23"/>
      <c r="B88" s="23"/>
      <c r="C88" s="23"/>
      <c r="D88" s="23"/>
      <c r="E88" s="23"/>
      <c r="F88" s="23"/>
      <c r="G88" s="23"/>
      <c r="H88" s="30"/>
      <c r="I88" s="23"/>
      <c r="J88" s="23"/>
      <c r="K88" s="23"/>
      <c r="L88" s="23"/>
      <c r="M88" s="23"/>
      <c r="N88" s="3"/>
    </row>
    <row r="89" spans="1:14" ht="9.75">
      <c r="A89" s="23"/>
      <c r="B89" s="23"/>
      <c r="C89" s="23"/>
      <c r="D89" s="23"/>
      <c r="E89" s="23"/>
      <c r="F89" s="23"/>
      <c r="G89" s="23"/>
      <c r="H89" s="30"/>
      <c r="I89" s="23"/>
      <c r="J89" s="23"/>
      <c r="K89" s="23"/>
      <c r="L89" s="23"/>
      <c r="M89" s="23"/>
      <c r="N89" s="3"/>
    </row>
    <row r="90" spans="1:14" ht="9.75">
      <c r="A90" s="23"/>
      <c r="B90" s="23"/>
      <c r="C90" s="23"/>
      <c r="D90" s="23"/>
      <c r="E90" s="23"/>
      <c r="F90" s="23"/>
      <c r="G90" s="23"/>
      <c r="H90" s="30"/>
      <c r="I90" s="23"/>
      <c r="J90" s="23"/>
      <c r="K90" s="23"/>
      <c r="L90" s="23"/>
      <c r="M90" s="23"/>
      <c r="N90" s="3"/>
    </row>
    <row r="91" spans="1:14" ht="9.75">
      <c r="A91" s="23"/>
      <c r="B91" s="23"/>
      <c r="C91" s="23"/>
      <c r="D91" s="23"/>
      <c r="E91" s="23"/>
      <c r="F91" s="23"/>
      <c r="G91" s="23"/>
      <c r="H91" s="30"/>
      <c r="I91" s="23"/>
      <c r="J91" s="23"/>
      <c r="K91" s="23"/>
      <c r="L91" s="23"/>
      <c r="M91" s="23"/>
      <c r="N91" s="3"/>
    </row>
    <row r="92" spans="8:14" ht="9.75">
      <c r="H92" s="7"/>
      <c r="N92" s="3"/>
    </row>
    <row r="93" spans="8:14" ht="9.75">
      <c r="H93" s="7"/>
      <c r="N93" s="3"/>
    </row>
    <row r="94" spans="8:14" ht="9.75">
      <c r="H94" s="7"/>
      <c r="N94" s="3"/>
    </row>
    <row r="95" spans="8:14" ht="9.75">
      <c r="H95" s="7"/>
      <c r="N95" s="3"/>
    </row>
    <row r="96" spans="8:14" ht="9.75">
      <c r="H96" s="7"/>
      <c r="N96" s="3"/>
    </row>
    <row r="97" spans="8:14" ht="9.75">
      <c r="H97" s="7"/>
      <c r="N97" s="3"/>
    </row>
    <row r="98" spans="8:14" ht="9.75">
      <c r="H98" s="7"/>
      <c r="N98" s="3"/>
    </row>
    <row r="99" spans="8:14" ht="9.75">
      <c r="H99" s="7"/>
      <c r="N99" s="3"/>
    </row>
    <row r="100" spans="8:14" ht="9.75">
      <c r="H100" s="7"/>
      <c r="N100" s="3"/>
    </row>
    <row r="101" spans="8:14" ht="9.75">
      <c r="H101" s="7"/>
      <c r="N101" s="3"/>
    </row>
    <row r="102" spans="8:14" ht="9.75">
      <c r="H102" s="7"/>
      <c r="N102" s="3"/>
    </row>
    <row r="103" spans="8:14" ht="9.75">
      <c r="H103" s="7"/>
      <c r="N103" s="3"/>
    </row>
    <row r="104" spans="8:14" ht="9.75">
      <c r="H104" s="7"/>
      <c r="N104" s="3"/>
    </row>
    <row r="105" spans="8:14" ht="9.75">
      <c r="H105" s="7"/>
      <c r="N105" s="3"/>
    </row>
    <row r="106" spans="8:14" ht="9.75">
      <c r="H106" s="7"/>
      <c r="N106" s="3"/>
    </row>
    <row r="107" spans="8:14" ht="9.75">
      <c r="H107" s="7"/>
      <c r="N107" s="3"/>
    </row>
    <row r="108" spans="8:14" ht="9.75">
      <c r="H108" s="7"/>
      <c r="N108" s="3"/>
    </row>
    <row r="109" spans="8:14" ht="9.75">
      <c r="H109" s="7"/>
      <c r="N109" s="3"/>
    </row>
    <row r="110" spans="8:14" ht="9.75">
      <c r="H110" s="7"/>
      <c r="N110" s="3"/>
    </row>
    <row r="111" spans="8:14" ht="9.75">
      <c r="H111" s="7"/>
      <c r="N111" s="3"/>
    </row>
    <row r="112" spans="8:14" ht="9.75">
      <c r="H112" s="7"/>
      <c r="N112" s="3"/>
    </row>
    <row r="113" spans="8:14" ht="9.75">
      <c r="H113" s="7"/>
      <c r="N113" s="3"/>
    </row>
    <row r="114" spans="8:14" ht="9.75">
      <c r="H114" s="7"/>
      <c r="N114" s="3"/>
    </row>
    <row r="115" spans="8:14" ht="9.75">
      <c r="H115" s="7"/>
      <c r="N115" s="3"/>
    </row>
    <row r="116" spans="8:14" ht="9.75">
      <c r="H116" s="7"/>
      <c r="N116" s="3"/>
    </row>
    <row r="117" spans="8:14" ht="9.75">
      <c r="H117" s="7"/>
      <c r="N117" s="3"/>
    </row>
    <row r="118" spans="8:14" ht="9.75">
      <c r="H118" s="7"/>
      <c r="N118" s="3"/>
    </row>
    <row r="119" spans="8:14" ht="9.75">
      <c r="H119" s="7"/>
      <c r="N119" s="3"/>
    </row>
    <row r="120" spans="8:14" ht="9.75">
      <c r="H120" s="7"/>
      <c r="N120" s="3"/>
    </row>
    <row r="121" spans="8:14" ht="9.75">
      <c r="H121" s="7"/>
      <c r="N121" s="3"/>
    </row>
    <row r="122" spans="8:14" ht="9.75">
      <c r="H122" s="7"/>
      <c r="N122" s="3"/>
    </row>
    <row r="123" spans="8:14" ht="9.75">
      <c r="H123" s="7"/>
      <c r="N123" s="3"/>
    </row>
    <row r="124" spans="8:14" ht="9.75">
      <c r="H124" s="7"/>
      <c r="N124" s="3"/>
    </row>
    <row r="125" spans="8:14" ht="9.75">
      <c r="H125" s="7"/>
      <c r="N125" s="3"/>
    </row>
    <row r="126" spans="8:14" ht="9.75">
      <c r="H126" s="7"/>
      <c r="N126" s="3"/>
    </row>
    <row r="127" spans="8:14" ht="9.75">
      <c r="H127" s="7"/>
      <c r="N127" s="3"/>
    </row>
    <row r="128" spans="8:14" ht="9.75">
      <c r="H128" s="7"/>
      <c r="N128" s="3"/>
    </row>
    <row r="129" spans="8:14" ht="9.75">
      <c r="H129" s="7"/>
      <c r="N129" s="3"/>
    </row>
    <row r="130" spans="8:14" ht="9.75">
      <c r="H130" s="7"/>
      <c r="N130" s="3"/>
    </row>
    <row r="131" spans="8:14" ht="9.75">
      <c r="H131" s="7"/>
      <c r="N131" s="3"/>
    </row>
    <row r="132" spans="8:14" ht="9.75">
      <c r="H132" s="7"/>
      <c r="N132" s="3"/>
    </row>
    <row r="133" spans="8:14" ht="9.75">
      <c r="H133" s="7"/>
      <c r="N133" s="3"/>
    </row>
    <row r="134" spans="8:14" ht="9.75">
      <c r="H134" s="7"/>
      <c r="N134" s="3"/>
    </row>
    <row r="135" spans="8:14" ht="9.75">
      <c r="H135" s="7"/>
      <c r="N135" s="3"/>
    </row>
    <row r="136" spans="8:14" ht="9.75">
      <c r="H136" s="7"/>
      <c r="N136" s="3"/>
    </row>
    <row r="137" spans="8:14" ht="9.75">
      <c r="H137" s="7"/>
      <c r="N137" s="3"/>
    </row>
    <row r="138" spans="8:14" ht="9.75">
      <c r="H138" s="7"/>
      <c r="N138" s="3"/>
    </row>
    <row r="139" spans="8:14" ht="9.75">
      <c r="H139" s="7"/>
      <c r="N139" s="3"/>
    </row>
    <row r="140" spans="8:14" ht="9.75">
      <c r="H140" s="7"/>
      <c r="N140" s="3"/>
    </row>
    <row r="141" spans="8:14" ht="9.75">
      <c r="H141" s="7"/>
      <c r="N141" s="3"/>
    </row>
    <row r="142" spans="8:14" ht="9.75">
      <c r="H142" s="7"/>
      <c r="N142" s="3"/>
    </row>
    <row r="143" spans="8:14" ht="9.75">
      <c r="H143" s="7"/>
      <c r="N143" s="3"/>
    </row>
    <row r="144" spans="8:14" ht="9.75">
      <c r="H144" s="7"/>
      <c r="N144" s="3"/>
    </row>
    <row r="145" spans="8:14" ht="9.75">
      <c r="H145" s="7"/>
      <c r="N145" s="3"/>
    </row>
    <row r="146" spans="8:14" ht="9.75">
      <c r="H146" s="7"/>
      <c r="N146" s="3"/>
    </row>
    <row r="147" spans="8:14" ht="9.75">
      <c r="H147" s="7"/>
      <c r="N147" s="3"/>
    </row>
    <row r="148" spans="8:14" ht="9.75">
      <c r="H148" s="7"/>
      <c r="N148" s="3"/>
    </row>
    <row r="149" spans="8:14" ht="9.75">
      <c r="H149" s="7"/>
      <c r="N149" s="3"/>
    </row>
    <row r="150" spans="8:14" ht="9.75">
      <c r="H150" s="7"/>
      <c r="N150" s="3"/>
    </row>
    <row r="151" spans="8:14" ht="9.75">
      <c r="H151" s="7"/>
      <c r="N151" s="3"/>
    </row>
    <row r="152" spans="8:14" ht="9.75">
      <c r="H152" s="7"/>
      <c r="N152" s="3"/>
    </row>
    <row r="153" spans="8:14" ht="9.75">
      <c r="H153" s="7"/>
      <c r="N153" s="3"/>
    </row>
    <row r="154" spans="8:14" ht="9.75">
      <c r="H154" s="7"/>
      <c r="N154" s="3"/>
    </row>
    <row r="155" spans="8:14" ht="9.75">
      <c r="H155" s="7"/>
      <c r="N155" s="3"/>
    </row>
    <row r="156" spans="8:14" ht="9.75">
      <c r="H156" s="7"/>
      <c r="N156" s="3"/>
    </row>
    <row r="157" spans="8:14" ht="9.75">
      <c r="H157" s="7"/>
      <c r="N157" s="3"/>
    </row>
    <row r="158" spans="8:14" ht="9.75">
      <c r="H158" s="7"/>
      <c r="N158" s="3"/>
    </row>
    <row r="159" spans="8:14" ht="9.75">
      <c r="H159" s="7"/>
      <c r="N159" s="3"/>
    </row>
    <row r="160" spans="8:14" ht="9.75">
      <c r="H160" s="7"/>
      <c r="N160" s="3"/>
    </row>
    <row r="161" spans="8:14" ht="9.75">
      <c r="H161" s="7"/>
      <c r="N161" s="3"/>
    </row>
    <row r="162" spans="8:14" ht="9.75">
      <c r="H162" s="7"/>
      <c r="N162" s="3"/>
    </row>
    <row r="163" spans="8:14" ht="9.75">
      <c r="H163" s="7"/>
      <c r="N163" s="3"/>
    </row>
    <row r="164" spans="8:14" ht="9.75">
      <c r="H164" s="7"/>
      <c r="N164" s="3"/>
    </row>
    <row r="165" spans="8:14" ht="9.75">
      <c r="H165" s="7"/>
      <c r="N165" s="3"/>
    </row>
    <row r="166" spans="8:14" ht="9.75">
      <c r="H166" s="7"/>
      <c r="N166" s="3"/>
    </row>
    <row r="167" spans="8:14" ht="9.75">
      <c r="H167" s="7"/>
      <c r="N167" s="3"/>
    </row>
    <row r="168" spans="8:14" ht="9.75">
      <c r="H168" s="7"/>
      <c r="N168" s="3"/>
    </row>
    <row r="169" spans="8:14" ht="9.75">
      <c r="H169" s="7"/>
      <c r="N169" s="3"/>
    </row>
    <row r="170" spans="8:14" ht="9.75">
      <c r="H170" s="7"/>
      <c r="N170" s="3"/>
    </row>
    <row r="171" spans="8:14" ht="9.75">
      <c r="H171" s="7"/>
      <c r="N171" s="3"/>
    </row>
    <row r="172" spans="8:14" ht="9.75">
      <c r="H172" s="7"/>
      <c r="N172" s="3"/>
    </row>
  </sheetData>
  <mergeCells count="1">
    <mergeCell ref="A58:C58"/>
  </mergeCells>
  <conditionalFormatting sqref="H48:H51">
    <cfRule type="cellIs" priority="1" dxfId="0" operator="greaterThan" stopIfTrue="1">
      <formula>0</formula>
    </cfRule>
  </conditionalFormatting>
  <printOptions gridLines="1"/>
  <pageMargins left="0" right="0" top="0" bottom="0" header="0" footer="0"/>
  <pageSetup horizontalDpi="300" verticalDpi="300" orientation="landscape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4">
      <selection activeCell="O19" sqref="O19"/>
    </sheetView>
  </sheetViews>
  <sheetFormatPr defaultColWidth="9.140625" defaultRowHeight="12.75"/>
  <sheetData>
    <row r="2" ht="12.75">
      <c r="A2" s="1" t="s">
        <v>25</v>
      </c>
    </row>
    <row r="3" spans="6:9" ht="12.75">
      <c r="F3" s="4">
        <v>0</v>
      </c>
      <c r="G3" s="4"/>
      <c r="H3" s="4"/>
      <c r="I3" s="4"/>
    </row>
    <row r="4" spans="6:9" ht="12.75">
      <c r="F4" s="4">
        <v>0</v>
      </c>
      <c r="G4" s="4"/>
      <c r="H4" s="4"/>
      <c r="I4" s="4"/>
    </row>
    <row r="5" spans="6:9" ht="12.75">
      <c r="F5" s="4">
        <v>0</v>
      </c>
      <c r="G5" s="4"/>
      <c r="H5" s="4"/>
      <c r="I5" s="4"/>
    </row>
    <row r="6" spans="6:9" ht="12.75">
      <c r="F6" s="4">
        <v>0</v>
      </c>
      <c r="G6" s="4"/>
      <c r="H6" s="4"/>
      <c r="I6" s="4"/>
    </row>
    <row r="7" spans="6:9" ht="12.75">
      <c r="F7" s="4">
        <v>0</v>
      </c>
      <c r="G7" s="4"/>
      <c r="H7" s="4"/>
      <c r="I7" s="4"/>
    </row>
    <row r="8" spans="6:9" ht="12.75">
      <c r="F8" s="4">
        <v>0</v>
      </c>
      <c r="G8" s="4"/>
      <c r="H8" s="4"/>
      <c r="I8" s="4"/>
    </row>
    <row r="9" spans="6:9" ht="12.75">
      <c r="F9" s="4">
        <v>0</v>
      </c>
      <c r="G9" s="4"/>
      <c r="H9" s="4"/>
      <c r="I9" s="4"/>
    </row>
    <row r="10" spans="6:9" ht="12.75">
      <c r="F10" s="4">
        <v>0</v>
      </c>
      <c r="G10" s="4"/>
      <c r="H10" s="4"/>
      <c r="I10" s="4"/>
    </row>
    <row r="11" spans="6:9" ht="12.75">
      <c r="F11" s="5">
        <v>0</v>
      </c>
      <c r="G11" s="4"/>
      <c r="H11" s="4"/>
      <c r="I11" s="4"/>
    </row>
    <row r="12" spans="6:9" ht="12.75">
      <c r="F12" s="4"/>
      <c r="G12" s="4"/>
      <c r="H12" s="4"/>
      <c r="I12" s="4"/>
    </row>
    <row r="13" spans="4:9" ht="12.75">
      <c r="D13" s="1" t="s">
        <v>26</v>
      </c>
      <c r="F13" s="4"/>
      <c r="G13" s="6">
        <f>SUM(F3:F11)</f>
        <v>0</v>
      </c>
      <c r="H13" s="4"/>
      <c r="I13" s="4"/>
    </row>
    <row r="14" spans="6:9" ht="12.75">
      <c r="F14" s="4"/>
      <c r="G14" s="4"/>
      <c r="H14" s="4"/>
      <c r="I14" s="4"/>
    </row>
    <row r="15" spans="1:9" ht="12.75">
      <c r="A15" s="1" t="s">
        <v>27</v>
      </c>
      <c r="F15" s="4"/>
      <c r="G15" s="4"/>
      <c r="H15" s="4"/>
      <c r="I15" s="4"/>
    </row>
    <row r="16" spans="6:9" ht="12.75">
      <c r="F16" s="4">
        <v>0</v>
      </c>
      <c r="G16" s="4"/>
      <c r="H16" s="4"/>
      <c r="I16" s="4"/>
    </row>
    <row r="17" spans="6:9" ht="12.75">
      <c r="F17" s="4">
        <v>0</v>
      </c>
      <c r="G17" s="4"/>
      <c r="H17" s="4"/>
      <c r="I17" s="4"/>
    </row>
    <row r="18" spans="6:9" ht="12.75">
      <c r="F18" s="4">
        <v>0</v>
      </c>
      <c r="G18" s="4"/>
      <c r="H18" s="4"/>
      <c r="I18" s="4"/>
    </row>
    <row r="19" spans="6:9" ht="12.75">
      <c r="F19" s="4">
        <v>0</v>
      </c>
      <c r="G19" s="4"/>
      <c r="H19" s="4"/>
      <c r="I19" s="4"/>
    </row>
    <row r="20" spans="6:9" ht="12.75">
      <c r="F20" s="5">
        <v>0</v>
      </c>
      <c r="G20" s="4"/>
      <c r="H20" s="4"/>
      <c r="I20" s="4"/>
    </row>
    <row r="21" spans="4:9" ht="12.75">
      <c r="D21" s="1" t="s">
        <v>28</v>
      </c>
      <c r="F21" s="4"/>
      <c r="G21" s="6">
        <f>SUM(F16:F20)</f>
        <v>0</v>
      </c>
      <c r="H21" s="4"/>
      <c r="I21" s="4"/>
    </row>
    <row r="22" spans="6:9" ht="12.75">
      <c r="F22" s="4"/>
      <c r="G22" s="4"/>
      <c r="H22" s="4"/>
      <c r="I22" s="4"/>
    </row>
    <row r="23" spans="1:9" ht="12.75">
      <c r="A23" s="1" t="s">
        <v>29</v>
      </c>
      <c r="F23" s="4"/>
      <c r="G23" s="4"/>
      <c r="H23" s="4"/>
      <c r="I23" s="4"/>
    </row>
    <row r="24" spans="6:9" ht="12.75">
      <c r="F24" s="4">
        <v>0</v>
      </c>
      <c r="G24" s="4"/>
      <c r="H24" s="4"/>
      <c r="I24" s="4"/>
    </row>
    <row r="25" spans="6:9" ht="12.75">
      <c r="F25" s="4">
        <v>0</v>
      </c>
      <c r="G25" s="4"/>
      <c r="H25" s="4"/>
      <c r="I25" s="4"/>
    </row>
    <row r="26" spans="6:9" ht="12.75">
      <c r="F26" s="4">
        <v>0</v>
      </c>
      <c r="G26" s="4"/>
      <c r="H26" s="4"/>
      <c r="I26" s="4"/>
    </row>
    <row r="27" spans="6:9" ht="12.75">
      <c r="F27" s="4">
        <v>0</v>
      </c>
      <c r="G27" s="4"/>
      <c r="H27" s="4"/>
      <c r="I27" s="4"/>
    </row>
    <row r="28" spans="6:9" ht="12.75">
      <c r="F28" s="4">
        <v>0</v>
      </c>
      <c r="G28" s="4"/>
      <c r="H28" s="4"/>
      <c r="I28" s="4"/>
    </row>
    <row r="29" spans="6:9" ht="12.75">
      <c r="F29" s="5">
        <v>0</v>
      </c>
      <c r="G29" s="4"/>
      <c r="H29" s="4"/>
      <c r="I29" s="4"/>
    </row>
    <row r="30" spans="4:9" ht="12.75">
      <c r="D30" s="1" t="s">
        <v>30</v>
      </c>
      <c r="F30" s="4"/>
      <c r="G30" s="6">
        <f>SUM(F24:F29)</f>
        <v>0</v>
      </c>
      <c r="H30" s="4"/>
      <c r="I30" s="4"/>
    </row>
    <row r="31" spans="6:9" ht="12.75">
      <c r="F31" s="4"/>
      <c r="G31" s="4"/>
      <c r="H31" s="4"/>
      <c r="I31" s="4"/>
    </row>
    <row r="32" spans="6:9" ht="12.75">
      <c r="F32" s="4"/>
      <c r="G32" s="4"/>
      <c r="H32" s="4"/>
      <c r="I32" s="4"/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A. Hopkins</dc:creator>
  <cp:keywords/>
  <dc:description/>
  <cp:lastModifiedBy>Jeffrey Wiese</cp:lastModifiedBy>
  <cp:lastPrinted>2007-01-31T17:30:09Z</cp:lastPrinted>
  <dcterms:created xsi:type="dcterms:W3CDTF">1997-12-22T21:13:15Z</dcterms:created>
  <dcterms:modified xsi:type="dcterms:W3CDTF">2007-04-04T03:26:46Z</dcterms:modified>
  <cp:category/>
  <cp:version/>
  <cp:contentType/>
  <cp:contentStatus/>
</cp:coreProperties>
</file>